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_\OneDrive\Documentos\MIS DOCUMENTOS 2020\1.- TRIMESTRALES\6.- estado analitico del egreso jUNIO 20\CONAC\"/>
    </mc:Choice>
  </mc:AlternateContent>
  <xr:revisionPtr revIDLastSave="0" documentId="8_{96B728E1-C130-4F3C-9A22-8A8E07DEF118}" xr6:coauthVersionLast="45" xr6:coauthVersionMax="45" xr10:uidLastSave="{00000000-0000-0000-0000-000000000000}"/>
  <bookViews>
    <workbookView xWindow="-120" yWindow="-120" windowWidth="20730" windowHeight="11160" xr2:uid="{7AEDC94A-55CB-41C1-9952-10288BC5C24C}"/>
  </bookViews>
  <sheets>
    <sheet name="programa presupuestal" sheetId="1" r:id="rId1"/>
  </sheets>
  <definedNames>
    <definedName name="_xlnm.Print_Area" localSheetId="0">'programa presupuestal'!$B$1:$H$45</definedName>
    <definedName name="_xlnm.Print_Titles" localSheetId="0">'programa presupuestal'!$1:$12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41" i="1"/>
  <c r="D40" i="1"/>
  <c r="H38" i="1"/>
  <c r="D39" i="1"/>
  <c r="D38" i="1" s="1"/>
  <c r="C38" i="1"/>
  <c r="G38" i="1"/>
  <c r="F38" i="1"/>
  <c r="E38" i="1"/>
  <c r="D37" i="1"/>
  <c r="D36" i="1"/>
  <c r="D35" i="1"/>
  <c r="F33" i="1"/>
  <c r="D34" i="1"/>
  <c r="H33" i="1"/>
  <c r="G33" i="1"/>
  <c r="E33" i="1"/>
  <c r="C33" i="1"/>
  <c r="D32" i="1"/>
  <c r="H30" i="1"/>
  <c r="D31" i="1"/>
  <c r="D30" i="1" s="1"/>
  <c r="G30" i="1"/>
  <c r="F30" i="1"/>
  <c r="E30" i="1"/>
  <c r="C30" i="1"/>
  <c r="D29" i="1"/>
  <c r="D28" i="1"/>
  <c r="G26" i="1"/>
  <c r="D27" i="1"/>
  <c r="C26" i="1"/>
  <c r="H26" i="1"/>
  <c r="F26" i="1"/>
  <c r="D24" i="1"/>
  <c r="D23" i="1"/>
  <c r="D22" i="1"/>
  <c r="D21" i="1"/>
  <c r="D20" i="1"/>
  <c r="D19" i="1"/>
  <c r="H17" i="1"/>
  <c r="G17" i="1"/>
  <c r="D18" i="1"/>
  <c r="C17" i="1"/>
  <c r="F17" i="1"/>
  <c r="E17" i="1"/>
  <c r="D16" i="1"/>
  <c r="H14" i="1"/>
  <c r="E14" i="1"/>
  <c r="G14" i="1"/>
  <c r="F14" i="1"/>
  <c r="C14" i="1"/>
  <c r="F13" i="1" l="1"/>
  <c r="F43" i="1" s="1"/>
  <c r="G13" i="1"/>
  <c r="G43" i="1" s="1"/>
  <c r="D26" i="1"/>
  <c r="H13" i="1"/>
  <c r="H43" i="1" s="1"/>
  <c r="C13" i="1"/>
  <c r="C43" i="1" s="1"/>
  <c r="D33" i="1"/>
  <c r="D15" i="1"/>
  <c r="D14" i="1" s="1"/>
  <c r="D25" i="1"/>
  <c r="E26" i="1"/>
  <c r="E13" i="1" s="1"/>
  <c r="E43" i="1" s="1"/>
  <c r="D17" i="1" l="1"/>
  <c r="D13" i="1" s="1"/>
  <c r="D43" i="1" s="1"/>
</calcChain>
</file>

<file path=xl/sharedStrings.xml><?xml version="1.0" encoding="utf-8"?>
<sst xmlns="http://schemas.openxmlformats.org/spreadsheetml/2006/main" count="45" uniqueCount="45">
  <si>
    <t>GOBIERNO DEL ESTADO DE QUINTANA ROO</t>
  </si>
  <si>
    <t>ESTADO ANALÍTICO DEL EJERCIO DEL PRESUPUESTO DE EGRESOS</t>
  </si>
  <si>
    <t>Gasto por Categoría Programática</t>
  </si>
  <si>
    <t>(Pesos)</t>
  </si>
  <si>
    <t>Concepto</t>
  </si>
  <si>
    <t>Egresos</t>
  </si>
  <si>
    <t>Subejercicio</t>
  </si>
  <si>
    <t>Aprobado</t>
  </si>
  <si>
    <t>Ampliaciones /Reducciones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</si>
  <si>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</si>
  <si>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</si>
  <si>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</si>
  <si>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</si>
  <si>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</si>
  <si>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</si>
  <si>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</si>
  <si>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</si>
  <si>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</si>
  <si>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</si>
  <si>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</si>
  <si>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</si>
  <si>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</si>
  <si>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</si>
  <si>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</si>
  <si>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</si>
  <si>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</si>
  <si>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</si>
  <si>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</si>
  <si>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</si>
  <si>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</si>
  <si>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</si>
  <si>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</si>
  <si>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</si>
  <si>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</si>
  <si>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</si>
  <si>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</si>
  <si>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</si>
  <si>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</si>
  <si>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</si>
  <si>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</si>
  <si>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</si>
  <si>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Ejericicios Fiscales Anteriores</t>
  </si>
  <si>
    <t>Total del Gasto</t>
  </si>
  <si>
    <t>Las cifras pueden presentar diferencias por redondeos.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</si>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</sst>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;[Red]#,##0"/>
    <numFmt numFmtId="165" formatCode="_-* #,##0_-;\-* #,##0_-;_-* &quot;-&quot;??_-;_-@_-"/>
  </numFmts>
  <fonts count="26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8"/>
      <color theme="2" tint="-0.499984740745262"/>
      <name val="Futura Lt BT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b/>
      <sz val="8"/>
      <color theme="2" tint="-0.499984740745262"/>
      <name val="Arial Narrow"/>
      <family val="2"/>
    </font>
    <font>
      <sz val="10"/>
      <color theme="1"/>
      <name val="Arial Narrow"/>
      <family val="2"/>
    </font>
    <font>
      <b/>
      <sz val="10"/>
      <color theme="2" tint="-0.499984740745262"/>
      <name val="Futura Lt BT"/>
      <family val="2"/>
    </font>
    <font>
      <b/>
      <sz val="10"/>
      <color theme="1"/>
      <name val="Arial Narrow"/>
      <family val="2"/>
    </font>
    <font>
      <b/>
      <sz val="11"/>
      <color theme="1"/>
      <name val="Arial"/>
      <family val="2"/>
    </font>
    <font>
      <b/>
      <sz val="10"/>
      <color rgb="FF00B050"/>
      <name val="Futura Lt BT"/>
      <family val="2"/>
    </font>
    <font>
      <sz val="10"/>
      <name val="Arial Narrow"/>
      <family val="2"/>
    </font>
    <font>
      <sz val="10"/>
      <color theme="2" tint="-0.499984740745262"/>
      <name val="Futura Lt BT"/>
      <family val="2"/>
    </font>
    <font>
      <sz val="10"/>
      <color theme="8" tint="-0.249977111117893"/>
      <name val="Futura Lt BT"/>
      <family val="2"/>
    </font>
    <font>
      <sz val="10"/>
      <color theme="1"/>
      <name val="Arial"/>
      <family val="2"/>
    </font>
    <font>
      <sz val="10"/>
      <color rgb="FFFF0000"/>
      <name val="Futura Lt BT"/>
      <family val="2"/>
    </font>
    <font>
      <sz val="11"/>
      <color rgb="FFFF0000"/>
      <name val="Arial"/>
      <family val="2"/>
    </font>
    <font>
      <b/>
      <sz val="8"/>
      <color theme="2" tint="-0.499984740745262"/>
      <name val="Futura Lt BT"/>
      <family val="2"/>
    </font>
    <font>
      <sz val="11"/>
      <name val="Futura Lt BT"/>
      <family val="2"/>
    </font>
    <font>
      <sz val="10"/>
      <color rgb="FFFF0000"/>
      <name val="Arial Narrow"/>
      <family val="2"/>
    </font>
    <font>
      <sz val="9"/>
      <color rgb="FFFF0000"/>
      <name val="Futura Lt BT"/>
      <family val="2"/>
    </font>
    <font>
      <sz val="11"/>
      <color theme="1"/>
      <name val="Futura Lt BT"/>
      <family val="2"/>
    </font>
    <font>
      <sz val="9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DEDCD9"/>
        <bgColor indexed="64"/>
      </patternFill>
    </fill>
    <fill>
      <patternFill patternType="solid">
        <fgColor rgb="FF7F777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43" fontId="0" fillId="0" borderId="0" xfId="1" applyFont="1"/>
    <xf numFmtId="0" fontId="4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 vertical="center"/>
    </xf>
    <xf numFmtId="43" fontId="7" fillId="3" borderId="11" xfId="1" applyFont="1" applyFill="1" applyBorder="1" applyAlignment="1">
      <alignment horizontal="center" vertical="center" wrapText="1"/>
    </xf>
    <xf numFmtId="43" fontId="7" fillId="3" borderId="12" xfId="1" applyFont="1" applyFill="1" applyBorder="1" applyAlignment="1">
      <alignment horizontal="center" vertical="center" wrapText="1"/>
    </xf>
    <xf numFmtId="43" fontId="7" fillId="3" borderId="13" xfId="1" applyFont="1" applyFill="1" applyBorder="1" applyAlignment="1">
      <alignment horizontal="center" vertical="center" wrapText="1"/>
    </xf>
    <xf numFmtId="43" fontId="7" fillId="3" borderId="14" xfId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3" borderId="7" xfId="0" applyFont="1" applyFill="1" applyBorder="1" applyAlignment="1">
      <alignment horizontal="center" vertical="center"/>
    </xf>
    <xf numFmtId="43" fontId="7" fillId="3" borderId="15" xfId="1" applyFont="1" applyFill="1" applyBorder="1" applyAlignment="1">
      <alignment horizontal="center" vertical="center" wrapText="1"/>
    </xf>
    <xf numFmtId="43" fontId="7" fillId="3" borderId="9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indent="1"/>
    </xf>
    <xf numFmtId="164" fontId="7" fillId="4" borderId="16" xfId="0" applyNumberFormat="1" applyFont="1" applyFill="1" applyBorder="1" applyAlignment="1">
      <alignment horizontal="left" wrapText="1" indent="1"/>
    </xf>
    <xf numFmtId="3" fontId="11" fillId="4" borderId="15" xfId="1" applyNumberFormat="1" applyFont="1" applyFill="1" applyBorder="1" applyAlignment="1"/>
    <xf numFmtId="3" fontId="11" fillId="4" borderId="17" xfId="1" applyNumberFormat="1" applyFont="1" applyFill="1" applyBorder="1" applyAlignment="1"/>
    <xf numFmtId="0" fontId="12" fillId="0" borderId="0" xfId="0" applyFont="1"/>
    <xf numFmtId="0" fontId="13" fillId="0" borderId="0" xfId="0" applyFont="1" applyAlignment="1">
      <alignment horizontal="left" indent="1"/>
    </xf>
    <xf numFmtId="0" fontId="14" fillId="5" borderId="18" xfId="0" applyFont="1" applyFill="1" applyBorder="1" applyAlignment="1">
      <alignment horizontal="left" wrapText="1" indent="3"/>
    </xf>
    <xf numFmtId="3" fontId="14" fillId="5" borderId="0" xfId="1" applyNumberFormat="1" applyFont="1" applyFill="1" applyBorder="1" applyAlignment="1"/>
    <xf numFmtId="3" fontId="14" fillId="5" borderId="19" xfId="1" applyNumberFormat="1" applyFont="1" applyFill="1" applyBorder="1" applyAlignment="1"/>
    <xf numFmtId="0" fontId="15" fillId="0" borderId="0" xfId="0" applyFont="1" applyAlignment="1">
      <alignment horizontal="left" indent="1"/>
    </xf>
    <xf numFmtId="0" fontId="14" fillId="0" borderId="18" xfId="0" applyFont="1" applyBorder="1" applyAlignment="1">
      <alignment horizontal="left" wrapText="1" indent="5"/>
    </xf>
    <xf numFmtId="3" fontId="9" fillId="0" borderId="0" xfId="1" applyNumberFormat="1" applyFont="1" applyFill="1" applyBorder="1" applyAlignment="1"/>
    <xf numFmtId="3" fontId="9" fillId="0" borderId="19" xfId="1" applyNumberFormat="1" applyFont="1" applyFill="1" applyBorder="1" applyAlignment="1"/>
    <xf numFmtId="0" fontId="16" fillId="0" borderId="0" xfId="0" applyFont="1" applyAlignment="1">
      <alignment horizontal="left" inden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 indent="1"/>
    </xf>
    <xf numFmtId="43" fontId="19" fillId="0" borderId="0" xfId="0" applyNumberFormat="1" applyFont="1"/>
    <xf numFmtId="0" fontId="0" fillId="0" borderId="0" xfId="0" applyAlignment="1">
      <alignment horizontal="center"/>
    </xf>
    <xf numFmtId="3" fontId="11" fillId="0" borderId="0" xfId="1" applyNumberFormat="1" applyFont="1" applyFill="1" applyBorder="1"/>
    <xf numFmtId="0" fontId="20" fillId="0" borderId="0" xfId="0" applyFont="1" applyAlignment="1">
      <alignment horizontal="left"/>
    </xf>
    <xf numFmtId="164" fontId="5" fillId="6" borderId="20" xfId="0" applyNumberFormat="1" applyFont="1" applyFill="1" applyBorder="1" applyAlignment="1">
      <alignment horizontal="left" wrapText="1" indent="1"/>
    </xf>
    <xf numFmtId="3" fontId="5" fillId="6" borderId="21" xfId="1" applyNumberFormat="1" applyFont="1" applyFill="1" applyBorder="1" applyAlignment="1"/>
    <xf numFmtId="3" fontId="5" fillId="6" borderId="22" xfId="1" applyNumberFormat="1" applyFont="1" applyFill="1" applyBorder="1" applyAlignment="1"/>
    <xf numFmtId="0" fontId="14" fillId="0" borderId="0" xfId="0" applyFont="1"/>
    <xf numFmtId="0" fontId="21" fillId="0" borderId="0" xfId="0" applyFont="1"/>
    <xf numFmtId="43" fontId="11" fillId="0" borderId="0" xfId="0" applyNumberFormat="1" applyFont="1"/>
    <xf numFmtId="0" fontId="11" fillId="0" borderId="0" xfId="0" applyFont="1"/>
    <xf numFmtId="43" fontId="24" fillId="0" borderId="0" xfId="1" applyFont="1" applyBorder="1"/>
    <xf numFmtId="43" fontId="24" fillId="0" borderId="0" xfId="1" applyFont="1"/>
    <xf numFmtId="0" fontId="14" fillId="0" borderId="0" xfId="0" applyFont="1" applyFill="1" applyBorder="1"/>
    <xf numFmtId="0" fontId="21" fillId="0" borderId="0" xfId="0" applyFont="1" applyFill="1" applyBorder="1"/>
    <xf numFmtId="165" fontId="22" fillId="0" borderId="0" xfId="1" applyNumberFormat="1" applyFont="1" applyFill="1" applyBorder="1"/>
    <xf numFmtId="0" fontId="21" fillId="0" borderId="0" xfId="0" applyFont="1" applyFill="1" applyBorder="1" applyAlignment="1">
      <alignment horizontal="right"/>
    </xf>
    <xf numFmtId="165" fontId="11" fillId="0" borderId="0" xfId="1" applyNumberFormat="1" applyFont="1" applyFill="1" applyBorder="1"/>
    <xf numFmtId="165" fontId="23" fillId="0" borderId="0" xfId="1" applyNumberFormat="1" applyFont="1" applyFill="1" applyBorder="1"/>
    <xf numFmtId="165" fontId="11" fillId="0" borderId="0" xfId="0" applyNumberFormat="1" applyFont="1" applyFill="1" applyBorder="1"/>
    <xf numFmtId="43" fontId="25" fillId="0" borderId="0" xfId="1" applyFont="1" applyFill="1" applyBorder="1"/>
    <xf numFmtId="43" fontId="24" fillId="0" borderId="0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0</xdr:row>
      <xdr:rowOff>38100</xdr:rowOff>
    </xdr:from>
    <xdr:to>
      <xdr:col>7</xdr:col>
      <xdr:colOff>598488</xdr:colOff>
      <xdr:row>4</xdr:row>
      <xdr:rowOff>124635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8043EE-AE8A-4624-8AC2-8D59226D4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8100"/>
          <a:ext cx="884238" cy="81043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0</xdr:row>
      <xdr:rowOff>76200</xdr:rowOff>
    </xdr:from>
    <xdr:to>
      <xdr:col>1</xdr:col>
      <xdr:colOff>1181514</xdr:colOff>
      <xdr:row>4</xdr:row>
      <xdr:rowOff>122178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4E9DE6-2B61-4AB8-840F-B7E5D173D7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657225" y="76200"/>
          <a:ext cx="1010064" cy="7698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7085A-D87F-47A5-AE39-96B7E576C957}">
  <sheetPr>
    <tabColor rgb="FFFFFF00"/>
    <pageSetUpPr fitToPage="1"/>
  </sheetPr>
  <dimension ref="A1:K55"/>
  <sheetViews>
    <sheetView showGridLines="0" tabSelected="1" zoomScale="120" zoomScaleNormal="120" workbookViewId="0">
      <selection activeCell="I1" sqref="I1:J1048576"/>
    </sheetView>
  </sheetViews>
  <sheetFormatPr baseColWidth="10" defaultColWidth="11" defaultRowHeight="14.25"/>
  <cols>
    <col min="1" max="1" width="6.375" style="4" bestFit="1" customWidth="1"/>
    <col min="2" max="2" width="48.625" style="51" customWidth="1"/>
    <col min="3" max="3" width="14.125" style="55" customWidth="1"/>
    <col min="4" max="5" width="12.625" style="55" customWidth="1"/>
    <col min="6" max="7" width="11.375" style="55" customWidth="1"/>
    <col min="8" max="8" width="13.625" style="55" customWidth="1"/>
    <col min="9" max="9" width="3" customWidth="1"/>
    <col min="10" max="10" width="16.625" customWidth="1"/>
  </cols>
  <sheetData>
    <row r="1" spans="1:11">
      <c r="A1" s="1"/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>
      <c r="A2" s="1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>
      <c r="A3" s="1"/>
      <c r="B3" s="2"/>
      <c r="C3" s="3"/>
      <c r="D3" s="3"/>
      <c r="E3" s="3"/>
      <c r="F3" s="3"/>
      <c r="G3" s="3"/>
      <c r="H3" s="3"/>
      <c r="I3" s="3"/>
      <c r="J3" s="3"/>
      <c r="K3" s="3"/>
    </row>
    <row r="4" spans="1:11">
      <c r="A4" s="1"/>
      <c r="B4" s="2"/>
      <c r="C4" s="3"/>
      <c r="D4" s="3"/>
      <c r="E4" s="3"/>
      <c r="F4" s="3"/>
      <c r="G4" s="3"/>
      <c r="H4" s="3"/>
      <c r="I4" s="3"/>
      <c r="J4" s="3"/>
      <c r="K4" s="3"/>
    </row>
    <row r="5" spans="1:11">
      <c r="A5" s="1"/>
      <c r="B5" s="2"/>
      <c r="C5" s="3"/>
      <c r="D5" s="3"/>
      <c r="E5" s="3"/>
      <c r="F5" s="3"/>
      <c r="G5" s="3"/>
      <c r="H5" s="3"/>
      <c r="I5" s="3"/>
      <c r="J5" s="3"/>
      <c r="K5" s="3"/>
    </row>
    <row r="6" spans="1:11">
      <c r="B6" s="5" t="s">
        <v>0</v>
      </c>
      <c r="C6" s="6"/>
      <c r="D6" s="6"/>
      <c r="E6" s="6"/>
      <c r="F6" s="6"/>
      <c r="G6" s="6"/>
      <c r="H6" s="7"/>
    </row>
    <row r="7" spans="1:11">
      <c r="B7" s="8" t="s">
        <v>1</v>
      </c>
      <c r="C7" s="9"/>
      <c r="D7" s="9"/>
      <c r="E7" s="9"/>
      <c r="F7" s="9"/>
      <c r="G7" s="9"/>
      <c r="H7" s="10"/>
    </row>
    <row r="8" spans="1:11">
      <c r="B8" s="11" t="s">
        <v>2</v>
      </c>
      <c r="C8" s="12"/>
      <c r="D8" s="12"/>
      <c r="E8" s="12"/>
      <c r="F8" s="12"/>
      <c r="G8" s="12"/>
      <c r="H8" s="13"/>
    </row>
    <row r="9" spans="1:11">
      <c r="B9" s="11" t="s">
        <v>44</v>
      </c>
      <c r="C9" s="12"/>
      <c r="D9" s="12"/>
      <c r="E9" s="12"/>
      <c r="F9" s="12"/>
      <c r="G9" s="12"/>
      <c r="H9" s="13"/>
    </row>
    <row r="10" spans="1:11">
      <c r="B10" s="14" t="s">
        <v>3</v>
      </c>
      <c r="C10" s="15"/>
      <c r="D10" s="15"/>
      <c r="E10" s="15"/>
      <c r="F10" s="15"/>
      <c r="G10" s="15"/>
      <c r="H10" s="16"/>
    </row>
    <row r="11" spans="1:11">
      <c r="B11" s="17" t="s">
        <v>4</v>
      </c>
      <c r="C11" s="18" t="s">
        <v>5</v>
      </c>
      <c r="D11" s="19"/>
      <c r="E11" s="19"/>
      <c r="F11" s="19"/>
      <c r="G11" s="20"/>
      <c r="H11" s="21" t="s">
        <v>6</v>
      </c>
    </row>
    <row r="12" spans="1:11" s="26" customFormat="1" ht="33" customHeight="1">
      <c r="A12" s="22"/>
      <c r="B12" s="23"/>
      <c r="C12" s="24" t="s">
        <v>7</v>
      </c>
      <c r="D12" s="24" t="s">
        <v>8</v>
      </c>
      <c r="E12" s="24" t="s">
        <v>9</v>
      </c>
      <c r="F12" s="24" t="s">
        <v>10</v>
      </c>
      <c r="G12" s="24" t="s">
        <v>11</v>
      </c>
      <c r="H12" s="25"/>
    </row>
    <row r="13" spans="1:11" s="31" customFormat="1" ht="15">
      <c r="A13" s="27"/>
      <c r="B13" s="28" t="s">
        <v>12</v>
      </c>
      <c r="C13" s="29">
        <f>C14+C17+C30+C33+C26+C38</f>
        <v>28206203242</v>
      </c>
      <c r="D13" s="29">
        <f t="shared" ref="D13:H13" si="0">D14+D17+D30+D33+D26+D38</f>
        <v>4100709803.8700061</v>
      </c>
      <c r="E13" s="29">
        <f t="shared" si="0"/>
        <v>32306913045.870003</v>
      </c>
      <c r="F13" s="29">
        <f t="shared" si="0"/>
        <v>12058556174.499992</v>
      </c>
      <c r="G13" s="29">
        <f t="shared" si="0"/>
        <v>10599221792.589966</v>
      </c>
      <c r="H13" s="30">
        <f t="shared" si="0"/>
        <v>20248356871.370018</v>
      </c>
    </row>
    <row r="14" spans="1:11" s="31" customFormat="1" ht="29.25" customHeight="1">
      <c r="A14" s="32"/>
      <c r="B14" s="33" t="s">
        <v>13</v>
      </c>
      <c r="C14" s="34">
        <f>SUM(C15:C16)</f>
        <v>0</v>
      </c>
      <c r="D14" s="34">
        <f t="shared" ref="D14:H14" si="1">SUM(D15:D16)</f>
        <v>0</v>
      </c>
      <c r="E14" s="34">
        <f t="shared" si="1"/>
        <v>0</v>
      </c>
      <c r="F14" s="34">
        <f t="shared" si="1"/>
        <v>0</v>
      </c>
      <c r="G14" s="34">
        <f t="shared" si="1"/>
        <v>0</v>
      </c>
      <c r="H14" s="35">
        <f t="shared" si="1"/>
        <v>0</v>
      </c>
    </row>
    <row r="15" spans="1:11">
      <c r="A15" s="36"/>
      <c r="B15" s="37" t="s">
        <v>14</v>
      </c>
      <c r="C15" s="38">
        <v>0</v>
      </c>
      <c r="D15" s="38">
        <f t="shared" ref="D15:D16" si="2">E15-C15</f>
        <v>0</v>
      </c>
      <c r="E15" s="38">
        <v>0</v>
      </c>
      <c r="F15" s="38">
        <v>0</v>
      </c>
      <c r="G15" s="38">
        <v>0</v>
      </c>
      <c r="H15" s="39">
        <v>0</v>
      </c>
    </row>
    <row r="16" spans="1:11">
      <c r="A16" s="36"/>
      <c r="B16" s="37" t="s">
        <v>15</v>
      </c>
      <c r="C16" s="38">
        <v>0</v>
      </c>
      <c r="D16" s="38">
        <f t="shared" si="2"/>
        <v>0</v>
      </c>
      <c r="E16" s="38">
        <v>0</v>
      </c>
      <c r="F16" s="38">
        <v>0</v>
      </c>
      <c r="G16" s="38">
        <v>0</v>
      </c>
      <c r="H16" s="39">
        <v>0</v>
      </c>
    </row>
    <row r="17" spans="1:10" s="31" customFormat="1" ht="15">
      <c r="A17" s="32"/>
      <c r="B17" s="33" t="s">
        <v>16</v>
      </c>
      <c r="C17" s="34">
        <f>SUM(C18:C25)</f>
        <v>21871174318</v>
      </c>
      <c r="D17" s="34">
        <f t="shared" ref="D17:H17" si="3">SUM(D18:D25)</f>
        <v>3886887674.6200118</v>
      </c>
      <c r="E17" s="34">
        <f t="shared" si="3"/>
        <v>25758061992.62001</v>
      </c>
      <c r="F17" s="34">
        <f t="shared" si="3"/>
        <v>9294416843.2999897</v>
      </c>
      <c r="G17" s="34">
        <f t="shared" si="3"/>
        <v>7993168344.6999664</v>
      </c>
      <c r="H17" s="35">
        <f t="shared" si="3"/>
        <v>16463645149.320021</v>
      </c>
    </row>
    <row r="18" spans="1:10">
      <c r="A18" s="40"/>
      <c r="B18" s="37" t="s">
        <v>17</v>
      </c>
      <c r="C18" s="38">
        <v>16285971755</v>
      </c>
      <c r="D18" s="38">
        <f t="shared" ref="D18:D25" si="4">E18-C18</f>
        <v>2953461499.2700119</v>
      </c>
      <c r="E18" s="38">
        <v>19239433254.270012</v>
      </c>
      <c r="F18" s="38">
        <v>7578250047.2099886</v>
      </c>
      <c r="G18" s="38">
        <v>6352897504.0699673</v>
      </c>
      <c r="H18" s="39">
        <v>11661183207.060013</v>
      </c>
    </row>
    <row r="19" spans="1:10">
      <c r="A19" s="36"/>
      <c r="B19" s="37" t="s">
        <v>18</v>
      </c>
      <c r="C19" s="38">
        <v>0</v>
      </c>
      <c r="D19" s="38">
        <f t="shared" si="4"/>
        <v>0</v>
      </c>
      <c r="E19" s="38">
        <v>0</v>
      </c>
      <c r="F19" s="38">
        <v>0</v>
      </c>
      <c r="G19" s="38">
        <v>0</v>
      </c>
      <c r="H19" s="39">
        <v>0</v>
      </c>
    </row>
    <row r="20" spans="1:10">
      <c r="A20" s="40"/>
      <c r="B20" s="37" t="s">
        <v>19</v>
      </c>
      <c r="C20" s="38">
        <v>197091630</v>
      </c>
      <c r="D20" s="38">
        <f t="shared" si="4"/>
        <v>39539303.620000422</v>
      </c>
      <c r="E20" s="38">
        <v>236630933.62000042</v>
      </c>
      <c r="F20" s="38">
        <v>86603742.549999967</v>
      </c>
      <c r="G20" s="38">
        <v>77288947.090000004</v>
      </c>
      <c r="H20" s="39">
        <v>150027191.07000011</v>
      </c>
    </row>
    <row r="21" spans="1:10">
      <c r="A21" s="40"/>
      <c r="B21" s="37" t="s">
        <v>20</v>
      </c>
      <c r="C21" s="38">
        <v>208337138</v>
      </c>
      <c r="D21" s="38">
        <f t="shared" si="4"/>
        <v>18045893.49999994</v>
      </c>
      <c r="E21" s="38">
        <v>226383031.49999994</v>
      </c>
      <c r="F21" s="38">
        <v>76171417.769999966</v>
      </c>
      <c r="G21" s="38">
        <v>49694419.24000001</v>
      </c>
      <c r="H21" s="39">
        <v>150211613.72999996</v>
      </c>
    </row>
    <row r="22" spans="1:10">
      <c r="A22" s="40"/>
      <c r="B22" s="37" t="s">
        <v>21</v>
      </c>
      <c r="C22" s="38">
        <v>325136256</v>
      </c>
      <c r="D22" s="38">
        <f t="shared" si="4"/>
        <v>67198975.379999757</v>
      </c>
      <c r="E22" s="38">
        <v>392335231.37999976</v>
      </c>
      <c r="F22" s="38">
        <v>203761995.12999991</v>
      </c>
      <c r="G22" s="38">
        <v>171293274.9499999</v>
      </c>
      <c r="H22" s="39">
        <v>188573236.25</v>
      </c>
    </row>
    <row r="23" spans="1:10" ht="25.5">
      <c r="A23" s="36"/>
      <c r="B23" s="37" t="s">
        <v>22</v>
      </c>
      <c r="C23" s="38">
        <v>0</v>
      </c>
      <c r="D23" s="38">
        <f t="shared" si="4"/>
        <v>0</v>
      </c>
      <c r="E23" s="38">
        <v>0</v>
      </c>
      <c r="F23" s="38">
        <v>0</v>
      </c>
      <c r="G23" s="38">
        <v>0</v>
      </c>
      <c r="H23" s="39">
        <v>0</v>
      </c>
    </row>
    <row r="24" spans="1:10">
      <c r="A24" s="40"/>
      <c r="B24" s="37" t="s">
        <v>23</v>
      </c>
      <c r="C24" s="38">
        <v>2526947096</v>
      </c>
      <c r="D24" s="38">
        <f t="shared" si="4"/>
        <v>156906664.27999878</v>
      </c>
      <c r="E24" s="38">
        <v>2683853760.2799988</v>
      </c>
      <c r="F24" s="38">
        <v>963485201.03999996</v>
      </c>
      <c r="G24" s="38">
        <v>956802075.03999996</v>
      </c>
      <c r="H24" s="39">
        <v>1720368559.24</v>
      </c>
      <c r="J24" s="41"/>
    </row>
    <row r="25" spans="1:10">
      <c r="A25" s="42"/>
      <c r="B25" s="37" t="s">
        <v>24</v>
      </c>
      <c r="C25" s="38">
        <v>2327690443</v>
      </c>
      <c r="D25" s="38">
        <f t="shared" si="4"/>
        <v>651735338.57000113</v>
      </c>
      <c r="E25" s="38">
        <v>2979425781.5700011</v>
      </c>
      <c r="F25" s="38">
        <v>386144439.60000038</v>
      </c>
      <c r="G25" s="38">
        <v>385192124.30999994</v>
      </c>
      <c r="H25" s="39">
        <v>2593281341.9700089</v>
      </c>
      <c r="J25" s="3"/>
    </row>
    <row r="26" spans="1:10">
      <c r="A26" s="32"/>
      <c r="B26" s="33" t="s">
        <v>25</v>
      </c>
      <c r="C26" s="34">
        <f>SUM(C27:C29)</f>
        <v>4461201081</v>
      </c>
      <c r="D26" s="34">
        <f t="shared" ref="D26:H26" si="5">SUM(D27:D29)</f>
        <v>220106693.24999419</v>
      </c>
      <c r="E26" s="34">
        <f t="shared" si="5"/>
        <v>4681307774.2499943</v>
      </c>
      <c r="F26" s="34">
        <f t="shared" si="5"/>
        <v>1793331088.2000017</v>
      </c>
      <c r="G26" s="34">
        <f t="shared" si="5"/>
        <v>1635245204.8899994</v>
      </c>
      <c r="H26" s="35">
        <f t="shared" si="5"/>
        <v>2887976686.0499988</v>
      </c>
      <c r="J26" s="43"/>
    </row>
    <row r="27" spans="1:10" ht="25.5">
      <c r="A27" s="40"/>
      <c r="B27" s="37" t="s">
        <v>26</v>
      </c>
      <c r="C27" s="38">
        <v>4222170368</v>
      </c>
      <c r="D27" s="38">
        <f t="shared" ref="D27:D29" si="6">E27-C27</f>
        <v>272227496.03999424</v>
      </c>
      <c r="E27" s="38">
        <v>4494397864.0399942</v>
      </c>
      <c r="F27" s="38">
        <v>1733860777.5200016</v>
      </c>
      <c r="G27" s="38">
        <v>1580306521.6899993</v>
      </c>
      <c r="H27" s="39">
        <v>2760537086.5199986</v>
      </c>
    </row>
    <row r="28" spans="1:10">
      <c r="A28" s="40"/>
      <c r="B28" s="37" t="s">
        <v>27</v>
      </c>
      <c r="C28" s="38">
        <v>239030713</v>
      </c>
      <c r="D28" s="38">
        <f t="shared" si="6"/>
        <v>-52120802.790000051</v>
      </c>
      <c r="E28" s="38">
        <v>186909910.20999995</v>
      </c>
      <c r="F28" s="38">
        <v>59470310.680000015</v>
      </c>
      <c r="G28" s="38">
        <v>54938683.200000018</v>
      </c>
      <c r="H28" s="39">
        <v>127439599.53000011</v>
      </c>
    </row>
    <row r="29" spans="1:10">
      <c r="A29" s="36"/>
      <c r="B29" s="37" t="s">
        <v>28</v>
      </c>
      <c r="C29" s="38">
        <v>0</v>
      </c>
      <c r="D29" s="38">
        <f t="shared" si="6"/>
        <v>0</v>
      </c>
      <c r="E29" s="38">
        <v>0</v>
      </c>
      <c r="F29" s="38">
        <v>0</v>
      </c>
      <c r="G29" s="38">
        <v>0</v>
      </c>
      <c r="H29" s="39">
        <v>0</v>
      </c>
    </row>
    <row r="30" spans="1:10">
      <c r="A30" s="32"/>
      <c r="B30" s="33" t="s">
        <v>29</v>
      </c>
      <c r="C30" s="34">
        <f t="shared" ref="C30:H30" si="7">SUM(C31:C32)</f>
        <v>11500000</v>
      </c>
      <c r="D30" s="34">
        <f t="shared" si="7"/>
        <v>0</v>
      </c>
      <c r="E30" s="34">
        <f t="shared" si="7"/>
        <v>11500000</v>
      </c>
      <c r="F30" s="34">
        <f t="shared" si="7"/>
        <v>0</v>
      </c>
      <c r="G30" s="34">
        <f t="shared" si="7"/>
        <v>0</v>
      </c>
      <c r="H30" s="35">
        <f t="shared" si="7"/>
        <v>11500000</v>
      </c>
    </row>
    <row r="31" spans="1:10">
      <c r="A31" s="36"/>
      <c r="B31" s="37" t="s">
        <v>30</v>
      </c>
      <c r="C31" s="38">
        <v>0</v>
      </c>
      <c r="D31" s="38">
        <f t="shared" ref="D31:D32" si="8">E31-C31</f>
        <v>0</v>
      </c>
      <c r="E31" s="38">
        <v>0</v>
      </c>
      <c r="F31" s="38">
        <v>0</v>
      </c>
      <c r="G31" s="38">
        <v>0</v>
      </c>
      <c r="H31" s="39">
        <v>0</v>
      </c>
    </row>
    <row r="32" spans="1:10">
      <c r="A32" s="40"/>
      <c r="B32" s="37" t="s">
        <v>31</v>
      </c>
      <c r="C32" s="38">
        <v>11500000</v>
      </c>
      <c r="D32" s="38">
        <f t="shared" si="8"/>
        <v>0</v>
      </c>
      <c r="E32" s="38">
        <v>11500000</v>
      </c>
      <c r="F32" s="38">
        <v>0</v>
      </c>
      <c r="G32" s="38">
        <v>0</v>
      </c>
      <c r="H32" s="39">
        <v>11500000</v>
      </c>
    </row>
    <row r="33" spans="1:10" s="31" customFormat="1" ht="15">
      <c r="A33" s="32"/>
      <c r="B33" s="33" t="s">
        <v>32</v>
      </c>
      <c r="C33" s="34">
        <f>SUM(C34:C37)</f>
        <v>0</v>
      </c>
      <c r="D33" s="34">
        <f>SUM(D34:D37)</f>
        <v>0</v>
      </c>
      <c r="E33" s="34">
        <f t="shared" ref="E33:H33" si="9">SUM(E34:E37)</f>
        <v>0</v>
      </c>
      <c r="F33" s="34">
        <f t="shared" si="9"/>
        <v>0</v>
      </c>
      <c r="G33" s="34">
        <f t="shared" si="9"/>
        <v>0</v>
      </c>
      <c r="H33" s="35">
        <f t="shared" si="9"/>
        <v>0</v>
      </c>
    </row>
    <row r="34" spans="1:10">
      <c r="A34" s="36"/>
      <c r="B34" s="37" t="s">
        <v>33</v>
      </c>
      <c r="C34" s="38">
        <v>0</v>
      </c>
      <c r="D34" s="38">
        <f t="shared" ref="D34:D37" si="10">E34-C34</f>
        <v>0</v>
      </c>
      <c r="E34" s="38">
        <v>0</v>
      </c>
      <c r="F34" s="38">
        <v>0</v>
      </c>
      <c r="G34" s="38">
        <v>0</v>
      </c>
      <c r="H34" s="39">
        <v>0</v>
      </c>
    </row>
    <row r="35" spans="1:10">
      <c r="A35" s="36"/>
      <c r="B35" s="37" t="s">
        <v>34</v>
      </c>
      <c r="C35" s="38">
        <v>0</v>
      </c>
      <c r="D35" s="38">
        <f t="shared" si="10"/>
        <v>0</v>
      </c>
      <c r="E35" s="38">
        <v>0</v>
      </c>
      <c r="F35" s="38">
        <v>0</v>
      </c>
      <c r="G35" s="38">
        <v>0</v>
      </c>
      <c r="H35" s="39">
        <v>0</v>
      </c>
      <c r="J35" s="44"/>
    </row>
    <row r="36" spans="1:10">
      <c r="A36" s="36"/>
      <c r="B36" s="37" t="s">
        <v>35</v>
      </c>
      <c r="C36" s="38">
        <v>0</v>
      </c>
      <c r="D36" s="38">
        <f t="shared" si="10"/>
        <v>0</v>
      </c>
      <c r="E36" s="38">
        <v>0</v>
      </c>
      <c r="F36" s="38">
        <v>0</v>
      </c>
      <c r="G36" s="38">
        <v>0</v>
      </c>
      <c r="H36" s="39">
        <v>0</v>
      </c>
    </row>
    <row r="37" spans="1:10" ht="30.75" customHeight="1">
      <c r="A37" s="36"/>
      <c r="B37" s="37" t="s">
        <v>36</v>
      </c>
      <c r="C37" s="38">
        <v>0</v>
      </c>
      <c r="D37" s="38">
        <f t="shared" si="10"/>
        <v>0</v>
      </c>
      <c r="E37" s="38">
        <v>0</v>
      </c>
      <c r="F37" s="38">
        <v>0</v>
      </c>
      <c r="G37" s="38">
        <v>0</v>
      </c>
      <c r="H37" s="39">
        <v>0</v>
      </c>
    </row>
    <row r="38" spans="1:10">
      <c r="A38" s="36"/>
      <c r="B38" s="33" t="s">
        <v>37</v>
      </c>
      <c r="C38" s="34">
        <f>SUM(C39)</f>
        <v>1862327843</v>
      </c>
      <c r="D38" s="34">
        <f t="shared" ref="D38:H38" si="11">SUM(D39)</f>
        <v>-6284564</v>
      </c>
      <c r="E38" s="34">
        <f t="shared" si="11"/>
        <v>1856043279</v>
      </c>
      <c r="F38" s="34">
        <f t="shared" si="11"/>
        <v>970808243</v>
      </c>
      <c r="G38" s="34">
        <f t="shared" si="11"/>
        <v>970808243</v>
      </c>
      <c r="H38" s="35">
        <f t="shared" si="11"/>
        <v>885235036</v>
      </c>
    </row>
    <row r="39" spans="1:10">
      <c r="A39" s="40"/>
      <c r="B39" s="37" t="s">
        <v>38</v>
      </c>
      <c r="C39" s="38">
        <v>1862327843</v>
      </c>
      <c r="D39" s="38">
        <f t="shared" ref="D39:D42" si="12">E39-C39</f>
        <v>-6284564</v>
      </c>
      <c r="E39" s="38">
        <v>1856043279</v>
      </c>
      <c r="F39" s="38">
        <v>970808243</v>
      </c>
      <c r="G39" s="38">
        <v>970808243</v>
      </c>
      <c r="H39" s="39">
        <v>885235036</v>
      </c>
    </row>
    <row r="40" spans="1:10" s="31" customFormat="1" ht="18" customHeight="1">
      <c r="A40" s="40"/>
      <c r="B40" s="28" t="s">
        <v>39</v>
      </c>
      <c r="C40" s="29">
        <v>2738571749</v>
      </c>
      <c r="D40" s="29">
        <f t="shared" si="12"/>
        <v>120736367.8499999</v>
      </c>
      <c r="E40" s="29">
        <v>2859308116.8499999</v>
      </c>
      <c r="F40" s="29">
        <v>1504881072.5</v>
      </c>
      <c r="G40" s="29">
        <v>1495929349.5</v>
      </c>
      <c r="H40" s="30">
        <v>1354427044.3499999</v>
      </c>
    </row>
    <row r="41" spans="1:10" s="31" customFormat="1" ht="28.5" customHeight="1">
      <c r="A41" s="40"/>
      <c r="B41" s="28" t="s">
        <v>40</v>
      </c>
      <c r="C41" s="29">
        <v>3348267014</v>
      </c>
      <c r="D41" s="29">
        <f t="shared" si="12"/>
        <v>364176815.46000004</v>
      </c>
      <c r="E41" s="29">
        <v>3712443829.46</v>
      </c>
      <c r="F41" s="29">
        <v>1729865370.5899999</v>
      </c>
      <c r="G41" s="29">
        <v>1729865370.5899999</v>
      </c>
      <c r="H41" s="30">
        <v>1982578458.8699999</v>
      </c>
      <c r="I41" s="45"/>
      <c r="J41" s="45"/>
    </row>
    <row r="42" spans="1:10" s="31" customFormat="1" ht="17.25" customHeight="1">
      <c r="A42" s="40"/>
      <c r="B42" s="28" t="s">
        <v>41</v>
      </c>
      <c r="C42" s="29">
        <v>900000000</v>
      </c>
      <c r="D42" s="29">
        <f t="shared" si="12"/>
        <v>567058342.70999956</v>
      </c>
      <c r="E42" s="29">
        <v>1467058342.7099996</v>
      </c>
      <c r="F42" s="29">
        <v>1355238492.0999999</v>
      </c>
      <c r="G42" s="29">
        <v>1355238492.0999999</v>
      </c>
      <c r="H42" s="30">
        <v>111819850.61000001</v>
      </c>
    </row>
    <row r="43" spans="1:10" s="31" customFormat="1" ht="21" customHeight="1">
      <c r="A43" s="46"/>
      <c r="B43" s="47" t="s">
        <v>42</v>
      </c>
      <c r="C43" s="48">
        <f t="shared" ref="C43:H43" si="13">C13+C40+C41+C42</f>
        <v>35193042005</v>
      </c>
      <c r="D43" s="48">
        <f t="shared" si="13"/>
        <v>5152681329.8900051</v>
      </c>
      <c r="E43" s="48">
        <f t="shared" si="13"/>
        <v>40345723334.889999</v>
      </c>
      <c r="F43" s="48">
        <f t="shared" si="13"/>
        <v>16648541109.689993</v>
      </c>
      <c r="G43" s="48">
        <f t="shared" si="13"/>
        <v>15180255004.779966</v>
      </c>
      <c r="H43" s="49">
        <f t="shared" si="13"/>
        <v>23697182225.200016</v>
      </c>
    </row>
    <row r="44" spans="1:10">
      <c r="B44" s="50" t="s">
        <v>43</v>
      </c>
      <c r="C44" s="50"/>
      <c r="D44" s="50"/>
      <c r="E44" s="50"/>
      <c r="F44" s="50"/>
      <c r="G44" s="50"/>
      <c r="H44" s="50"/>
    </row>
    <row r="45" spans="1:10">
      <c r="B45" s="56"/>
      <c r="C45" s="45"/>
      <c r="D45" s="45"/>
      <c r="E45" s="45"/>
      <c r="F45" s="45"/>
      <c r="G45" s="45"/>
      <c r="H45" s="45"/>
    </row>
    <row r="46" spans="1:10">
      <c r="B46" s="57"/>
      <c r="C46" s="45"/>
      <c r="D46" s="45"/>
      <c r="E46" s="45"/>
      <c r="F46" s="45"/>
      <c r="G46" s="45"/>
      <c r="H46" s="45"/>
    </row>
    <row r="47" spans="1:10">
      <c r="B47" s="57"/>
      <c r="C47" s="58"/>
      <c r="D47" s="58"/>
      <c r="E47" s="58"/>
      <c r="F47" s="58"/>
      <c r="G47" s="58"/>
      <c r="H47" s="58"/>
    </row>
    <row r="48" spans="1:10">
      <c r="B48" s="57"/>
      <c r="C48" s="58"/>
      <c r="D48" s="58"/>
      <c r="E48" s="58"/>
      <c r="F48" s="58"/>
      <c r="G48" s="58"/>
      <c r="H48" s="58"/>
    </row>
    <row r="49" spans="2:10">
      <c r="B49" s="59"/>
      <c r="C49" s="60"/>
      <c r="D49" s="60"/>
      <c r="E49" s="60"/>
      <c r="F49" s="60"/>
      <c r="G49" s="60"/>
      <c r="H49" s="60"/>
      <c r="I49" s="52"/>
      <c r="J49" s="53"/>
    </row>
    <row r="50" spans="2:10">
      <c r="B50" s="57"/>
      <c r="C50" s="61"/>
      <c r="D50" s="61"/>
      <c r="E50" s="61"/>
      <c r="F50" s="61"/>
      <c r="G50" s="61"/>
      <c r="H50" s="61"/>
      <c r="I50" s="54"/>
    </row>
    <row r="51" spans="2:10">
      <c r="B51" s="59"/>
      <c r="C51" s="62"/>
      <c r="D51" s="62"/>
      <c r="E51" s="62"/>
      <c r="F51" s="62"/>
      <c r="G51" s="62"/>
      <c r="H51" s="62"/>
    </row>
    <row r="52" spans="2:10" ht="15">
      <c r="B52" s="57"/>
      <c r="C52" s="63"/>
      <c r="D52" s="63"/>
      <c r="E52" s="63"/>
      <c r="F52" s="63"/>
      <c r="G52" s="63"/>
      <c r="H52" s="63"/>
    </row>
    <row r="53" spans="2:10">
      <c r="B53" s="57"/>
      <c r="C53" s="64"/>
      <c r="D53" s="64"/>
      <c r="E53" s="64"/>
      <c r="F53" s="64"/>
      <c r="G53" s="64"/>
      <c r="H53" s="64"/>
    </row>
    <row r="54" spans="2:10">
      <c r="B54" s="57"/>
      <c r="C54" s="64"/>
      <c r="D54" s="64"/>
      <c r="E54" s="64"/>
      <c r="F54" s="64"/>
      <c r="G54" s="64"/>
      <c r="H54" s="64"/>
    </row>
    <row r="55" spans="2:10">
      <c r="B55" s="57"/>
      <c r="C55" s="64"/>
      <c r="D55" s="64"/>
      <c r="E55" s="64"/>
      <c r="F55" s="64"/>
      <c r="G55" s="64"/>
      <c r="H55" s="64"/>
    </row>
  </sheetData>
  <mergeCells count="9">
    <mergeCell ref="B44:H44"/>
    <mergeCell ref="B6:H6"/>
    <mergeCell ref="B7:H7"/>
    <mergeCell ref="B8:H8"/>
    <mergeCell ref="B9:H9"/>
    <mergeCell ref="B10:H10"/>
    <mergeCell ref="B11:B12"/>
    <mergeCell ref="C11:G11"/>
    <mergeCell ref="H11:H12"/>
  </mergeCells>
  <printOptions horizontalCentered="1"/>
  <pageMargins left="0.23622047244094491" right="0.23622047244094491" top="0.51181102362204722" bottom="0.55118110236220474" header="0.31496062992125984" footer="0.31496062992125984"/>
  <pageSetup scale="75" fitToHeight="0" orientation="portrait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programa presupuestal</vt:lpstr>
      <vt:lpstr>'programa presupuestal'!Área_de_impresión</vt:lpstr>
      <vt:lpstr>'programa presupuestal'!Títulos_a_imprimir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Lillian Avilez</dc:creator>
  <cp:lastModifiedBy>Lillian Avilez</cp:lastModifiedBy>
  <cp:lastPrinted>2020-09-18T16:22:22Z</cp:lastPrinted>
  <dcterms:created xsi:type="dcterms:W3CDTF">2020-09-18T16:21:53Z</dcterms:created>
  <dcterms:modified xsi:type="dcterms:W3CDTF">2020-09-18T16:22:47Z</dcterms:modified>
</cp:coreProperties>
</file>